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840" yWindow="510" windowWidth="15450" windowHeight="12270" tabRatio="500"/>
  </bookViews>
  <sheets>
    <sheet name="Model" sheetId="1" r:id="rId1"/>
  </sheets>
  <definedNames>
    <definedName name="m">Model!$D$37</definedName>
    <definedName name="p">Model!$D$39</definedName>
    <definedName name="q">Model!$D$38</definedName>
    <definedName name="solver_adj" localSheetId="0" hidden="1">Model!$D$37:$D$39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Model!$D$37</definedName>
    <definedName name="solver_lhs2" localSheetId="0" hidden="1">Model!$D$37</definedName>
    <definedName name="solver_lhs3" localSheetId="0" hidden="1">Model!$D$39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Model!$F$36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hs1" localSheetId="0" hidden="1">Model!$C$35</definedName>
    <definedName name="solver_rhs2" localSheetId="0" hidden="1">500</definedName>
    <definedName name="solver_rhs3" localSheetId="0" hidden="1">0.1</definedName>
    <definedName name="solver_rlx" localSheetId="0" hidden="1">1</definedName>
    <definedName name="solver_rsd" localSheetId="0" hidden="1">23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2147483647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4" i="1"/>
  <c r="B35" i="1"/>
  <c r="B24" i="1"/>
  <c r="D25" i="1" l="1"/>
  <c r="E25" i="1" s="1"/>
  <c r="F25" i="1" s="1"/>
  <c r="D24" i="1"/>
  <c r="E24" i="1" s="1"/>
  <c r="F24" i="1" s="1"/>
  <c r="C25" i="1"/>
  <c r="D26" i="1"/>
  <c r="E26" i="1" s="1"/>
  <c r="F26" i="1" s="1"/>
  <c r="C26" i="1"/>
  <c r="C27" i="1" s="1"/>
  <c r="D27" i="1" l="1"/>
  <c r="E27" i="1" s="1"/>
  <c r="F27" i="1" s="1"/>
  <c r="D28" i="1"/>
  <c r="E28" i="1" s="1"/>
  <c r="F28" i="1" s="1"/>
  <c r="C28" i="1"/>
  <c r="D29" i="1" l="1"/>
  <c r="E29" i="1" s="1"/>
  <c r="F29" i="1" s="1"/>
  <c r="C29" i="1"/>
  <c r="D30" i="1" l="1"/>
  <c r="E30" i="1" s="1"/>
  <c r="F30" i="1" s="1"/>
  <c r="C30" i="1"/>
  <c r="D31" i="1" l="1"/>
  <c r="E31" i="1" s="1"/>
  <c r="F31" i="1" s="1"/>
  <c r="C31" i="1"/>
  <c r="D32" i="1" l="1"/>
  <c r="E32" i="1" s="1"/>
  <c r="F32" i="1" s="1"/>
  <c r="C32" i="1"/>
  <c r="D33" i="1" l="1"/>
  <c r="E33" i="1" s="1"/>
  <c r="F33" i="1" s="1"/>
  <c r="C33" i="1"/>
  <c r="D34" i="1" l="1"/>
  <c r="E34" i="1" s="1"/>
  <c r="F34" i="1" s="1"/>
  <c r="C34" i="1"/>
  <c r="D35" i="1" l="1"/>
  <c r="E35" i="1" s="1"/>
  <c r="F35" i="1" s="1"/>
  <c r="F36" i="1" s="1"/>
  <c r="C35" i="1"/>
</calcChain>
</file>

<file path=xl/sharedStrings.xml><?xml version="1.0" encoding="utf-8"?>
<sst xmlns="http://schemas.openxmlformats.org/spreadsheetml/2006/main" count="16" uniqueCount="13">
  <si>
    <t>Weekly Sales</t>
  </si>
  <si>
    <t>Cumulative</t>
  </si>
  <si>
    <t>Forecast</t>
  </si>
  <si>
    <t>Forecast Error</t>
  </si>
  <si>
    <t>Error Squared</t>
  </si>
  <si>
    <t xml:space="preserve">Number Customers (m) </t>
  </si>
  <si>
    <t xml:space="preserve">Imitation Coefficient (q) </t>
  </si>
  <si>
    <t xml:space="preserve">Innovation Coefficient (p) </t>
  </si>
  <si>
    <t>Parameters</t>
  </si>
  <si>
    <t>Week</t>
  </si>
  <si>
    <t>Sales</t>
  </si>
  <si>
    <t>Model</t>
  </si>
  <si>
    <t>Bass Forecasting Model - Summer Blockbuster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</si>
</sst>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Verdana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2" fontId="2" fillId="0" borderId="0" xfId="0" applyNumberFormat="1" applyFont="1"/>
    <xf numFmtId="0" fontId="2" fillId="2" borderId="4" xfId="0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2" fillId="2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="125" zoomScaleNormal="100" workbookViewId="0">
      <selection activeCell="A45" sqref="A45"/>
    </sheetView>
  </sheetViews>
  <sheetFormatPr defaultColWidth="10.75" defaultRowHeight="15.75" x14ac:dyDescent="0.25"/>
  <cols>
    <col min="1" max="1" width="12.875" style="2" customWidth="1"/>
    <col min="2" max="2" width="12.5" style="2" customWidth="1"/>
    <col min="3" max="3" width="19.375" style="2" customWidth="1"/>
    <col min="4" max="5" width="13.25" style="2" customWidth="1"/>
    <col min="6" max="6" width="17.625" style="2" bestFit="1" customWidth="1"/>
    <col min="7" max="16384" width="10.75" style="2"/>
  </cols>
  <sheetData>
    <row r="1" spans="1:2" x14ac:dyDescent="0.25">
      <c r="A1" s="1" t="s">
        <v>12</v>
      </c>
    </row>
    <row r="2" spans="1:2" x14ac:dyDescent="0.25">
      <c r="A2" s="1"/>
    </row>
    <row r="3" spans="1:2" x14ac:dyDescent="0.25">
      <c r="A3" s="1" t="s">
        <v>8</v>
      </c>
    </row>
    <row r="4" spans="1:2" x14ac:dyDescent="0.25">
      <c r="A4" s="1"/>
    </row>
    <row r="5" spans="1:2" x14ac:dyDescent="0.25">
      <c r="A5" s="7" t="s">
        <v>9</v>
      </c>
      <c r="B5" s="7" t="s">
        <v>10</v>
      </c>
    </row>
    <row r="6" spans="1:2" x14ac:dyDescent="0.25">
      <c r="A6" s="7">
        <v>1</v>
      </c>
      <c r="B6" s="2">
        <v>72.39</v>
      </c>
    </row>
    <row r="7" spans="1:2" x14ac:dyDescent="0.25">
      <c r="A7" s="7">
        <v>2</v>
      </c>
      <c r="B7" s="2">
        <v>37.93</v>
      </c>
    </row>
    <row r="8" spans="1:2" x14ac:dyDescent="0.25">
      <c r="A8" s="7">
        <v>3</v>
      </c>
      <c r="B8" s="2">
        <v>17.579999999999998</v>
      </c>
    </row>
    <row r="9" spans="1:2" x14ac:dyDescent="0.25">
      <c r="A9" s="7">
        <v>4</v>
      </c>
      <c r="B9" s="2">
        <v>9.57</v>
      </c>
    </row>
    <row r="10" spans="1:2" x14ac:dyDescent="0.25">
      <c r="A10" s="7">
        <v>5</v>
      </c>
      <c r="B10" s="2">
        <v>5.39</v>
      </c>
    </row>
    <row r="11" spans="1:2" x14ac:dyDescent="0.25">
      <c r="A11" s="7">
        <v>6</v>
      </c>
      <c r="B11" s="2">
        <v>3.13</v>
      </c>
    </row>
    <row r="12" spans="1:2" x14ac:dyDescent="0.25">
      <c r="A12" s="7">
        <v>7</v>
      </c>
      <c r="B12" s="2">
        <v>1.62</v>
      </c>
    </row>
    <row r="13" spans="1:2" x14ac:dyDescent="0.25">
      <c r="A13" s="7">
        <v>8</v>
      </c>
      <c r="B13" s="2">
        <v>0.87</v>
      </c>
    </row>
    <row r="14" spans="1:2" x14ac:dyDescent="0.25">
      <c r="A14" s="7">
        <v>9</v>
      </c>
      <c r="B14" s="2">
        <v>0.61</v>
      </c>
    </row>
    <row r="15" spans="1:2" x14ac:dyDescent="0.25">
      <c r="A15" s="7">
        <v>10</v>
      </c>
      <c r="B15" s="2">
        <v>0.26</v>
      </c>
    </row>
    <row r="16" spans="1:2" x14ac:dyDescent="0.25">
      <c r="A16" s="7">
        <v>11</v>
      </c>
      <c r="B16" s="2">
        <v>0.19</v>
      </c>
    </row>
    <row r="17" spans="1:6" x14ac:dyDescent="0.25">
      <c r="A17" s="7">
        <v>12</v>
      </c>
      <c r="B17" s="2">
        <v>0.35</v>
      </c>
    </row>
    <row r="18" spans="1:6" x14ac:dyDescent="0.25">
      <c r="A18" s="1"/>
    </row>
    <row r="19" spans="1:6" x14ac:dyDescent="0.25">
      <c r="A19" s="1"/>
    </row>
    <row r="20" spans="1:6" x14ac:dyDescent="0.25">
      <c r="A20" s="1" t="s">
        <v>11</v>
      </c>
    </row>
    <row r="22" spans="1:6" x14ac:dyDescent="0.25">
      <c r="B22" s="7"/>
      <c r="C22" s="7" t="s">
        <v>1</v>
      </c>
      <c r="D22" s="7"/>
      <c r="E22" s="7"/>
      <c r="F22" s="7" t="s">
        <v>2</v>
      </c>
    </row>
    <row r="23" spans="1:6" ht="12" customHeight="1" x14ac:dyDescent="0.25">
      <c r="A23" s="8" t="s">
        <v>9</v>
      </c>
      <c r="B23" s="8" t="s">
        <v>10</v>
      </c>
      <c r="C23" s="8" t="s">
        <v>0</v>
      </c>
      <c r="D23" s="8" t="s">
        <v>2</v>
      </c>
      <c r="E23" s="8" t="s">
        <v>3</v>
      </c>
      <c r="F23" s="8" t="s">
        <v>4</v>
      </c>
    </row>
    <row r="24" spans="1:6" x14ac:dyDescent="0.25">
      <c r="A24" s="7">
        <v>1</v>
      </c>
      <c r="B24" s="3">
        <f>B6</f>
        <v>72.39</v>
      </c>
      <c r="C24" s="4">
        <v>72.39</v>
      </c>
      <c r="D24" s="3">
        <f>p*m</f>
        <v>72.635143463843789</v>
      </c>
      <c r="E24" s="3">
        <f t="shared" ref="E24:E35" si="0">$D24-$B24</f>
        <v>0.24514346384378882</v>
      </c>
      <c r="F24" s="3">
        <f t="shared" ref="F24:F35" si="1">$E24^2</f>
        <v>6.0095317865330997E-2</v>
      </c>
    </row>
    <row r="25" spans="1:6" x14ac:dyDescent="0.25">
      <c r="A25" s="7">
        <v>2</v>
      </c>
      <c r="B25" s="3">
        <f t="shared" ref="B25:B35" si="2">B7</f>
        <v>37.93</v>
      </c>
      <c r="C25" s="4">
        <f t="shared" ref="C25:C35" si="3">$C24+$B25</f>
        <v>110.32</v>
      </c>
      <c r="D25" s="3">
        <f t="shared" ref="D25:D35" si="4">(p+q*($C24/m))*(m-$C24)</f>
        <v>36.705348477747307</v>
      </c>
      <c r="E25" s="3">
        <f t="shared" si="0"/>
        <v>-1.2246515222526924</v>
      </c>
      <c r="F25" s="3">
        <f t="shared" si="1"/>
        <v>1.4997713509558366</v>
      </c>
    </row>
    <row r="26" spans="1:6" x14ac:dyDescent="0.25">
      <c r="A26" s="7">
        <v>3</v>
      </c>
      <c r="B26" s="3">
        <f t="shared" si="2"/>
        <v>17.579999999999998</v>
      </c>
      <c r="C26" s="4">
        <f t="shared" si="3"/>
        <v>127.89999999999999</v>
      </c>
      <c r="D26" s="3">
        <f t="shared" si="4"/>
        <v>18.513548448410909</v>
      </c>
      <c r="E26" s="3">
        <f t="shared" si="0"/>
        <v>0.93354844841091023</v>
      </c>
      <c r="F26" s="3">
        <f t="shared" si="1"/>
        <v>0.87151270553041793</v>
      </c>
    </row>
    <row r="27" spans="1:6" x14ac:dyDescent="0.25">
      <c r="A27" s="7">
        <v>4</v>
      </c>
      <c r="B27" s="3">
        <f t="shared" si="2"/>
        <v>9.57</v>
      </c>
      <c r="C27" s="4">
        <f t="shared" si="3"/>
        <v>137.47</v>
      </c>
      <c r="D27" s="3">
        <f t="shared" si="4"/>
        <v>10.229828695650887</v>
      </c>
      <c r="E27" s="3">
        <f t="shared" si="0"/>
        <v>0.6598286956508872</v>
      </c>
      <c r="F27" s="3">
        <f t="shared" si="1"/>
        <v>0.43537390760435113</v>
      </c>
    </row>
    <row r="28" spans="1:6" x14ac:dyDescent="0.25">
      <c r="A28" s="7">
        <v>5</v>
      </c>
      <c r="B28" s="3">
        <f t="shared" si="2"/>
        <v>5.39</v>
      </c>
      <c r="C28" s="4">
        <f t="shared" si="3"/>
        <v>142.85999999999999</v>
      </c>
      <c r="D28" s="3">
        <f t="shared" si="4"/>
        <v>5.7598138878926166</v>
      </c>
      <c r="E28" s="3">
        <f t="shared" si="0"/>
        <v>0.36981388789261693</v>
      </c>
      <c r="F28" s="3">
        <f t="shared" si="1"/>
        <v>0.13676231167825303</v>
      </c>
    </row>
    <row r="29" spans="1:6" x14ac:dyDescent="0.25">
      <c r="A29" s="7">
        <v>6</v>
      </c>
      <c r="B29" s="3">
        <f t="shared" si="2"/>
        <v>3.13</v>
      </c>
      <c r="C29" s="4">
        <f t="shared" si="3"/>
        <v>145.98999999999998</v>
      </c>
      <c r="D29" s="3">
        <f t="shared" si="4"/>
        <v>3.2544412122824808</v>
      </c>
      <c r="E29" s="3">
        <f t="shared" si="0"/>
        <v>0.12444121228248095</v>
      </c>
      <c r="F29" s="3">
        <f t="shared" si="1"/>
        <v>1.5485615314333488E-2</v>
      </c>
    </row>
    <row r="30" spans="1:6" x14ac:dyDescent="0.25">
      <c r="A30" s="7">
        <v>7</v>
      </c>
      <c r="B30" s="3">
        <f t="shared" si="2"/>
        <v>1.62</v>
      </c>
      <c r="C30" s="4">
        <f t="shared" si="3"/>
        <v>147.60999999999999</v>
      </c>
      <c r="D30" s="3">
        <f t="shared" si="4"/>
        <v>1.8036007957091003</v>
      </c>
      <c r="E30" s="3">
        <f t="shared" si="0"/>
        <v>0.18360079570910015</v>
      </c>
      <c r="F30" s="3">
        <f t="shared" si="1"/>
        <v>3.3709252185014728E-2</v>
      </c>
    </row>
    <row r="31" spans="1:6" x14ac:dyDescent="0.25">
      <c r="A31" s="7">
        <v>8</v>
      </c>
      <c r="B31" s="3">
        <f t="shared" si="2"/>
        <v>0.87</v>
      </c>
      <c r="C31" s="4">
        <f t="shared" si="3"/>
        <v>148.47999999999999</v>
      </c>
      <c r="D31" s="3">
        <f t="shared" si="4"/>
        <v>1.0538529286434772</v>
      </c>
      <c r="E31" s="3">
        <f t="shared" si="0"/>
        <v>0.18385292864347724</v>
      </c>
      <c r="F31" s="3">
        <f t="shared" si="1"/>
        <v>3.3801899370783532E-2</v>
      </c>
    </row>
    <row r="32" spans="1:6" x14ac:dyDescent="0.25">
      <c r="A32" s="7">
        <v>9</v>
      </c>
      <c r="B32" s="3">
        <f t="shared" si="2"/>
        <v>0.61</v>
      </c>
      <c r="C32" s="4">
        <f t="shared" si="3"/>
        <v>149.09</v>
      </c>
      <c r="D32" s="3">
        <f t="shared" si="4"/>
        <v>0.65153890477779919</v>
      </c>
      <c r="E32" s="3">
        <f t="shared" si="0"/>
        <v>4.1538904777799202E-2</v>
      </c>
      <c r="F32" s="3">
        <f t="shared" si="1"/>
        <v>1.7254806101390694E-3</v>
      </c>
    </row>
    <row r="33" spans="1:8" x14ac:dyDescent="0.25">
      <c r="A33" s="7">
        <v>10</v>
      </c>
      <c r="B33" s="3">
        <f t="shared" si="2"/>
        <v>0.26</v>
      </c>
      <c r="C33" s="4">
        <f t="shared" si="3"/>
        <v>149.35</v>
      </c>
      <c r="D33" s="3">
        <f t="shared" si="4"/>
        <v>0.36959349684603232</v>
      </c>
      <c r="E33" s="3">
        <f t="shared" si="0"/>
        <v>0.10959349684603231</v>
      </c>
      <c r="F33" s="3">
        <f t="shared" si="1"/>
        <v>1.2010734550941295E-2</v>
      </c>
    </row>
    <row r="34" spans="1:8" x14ac:dyDescent="0.25">
      <c r="A34" s="7">
        <v>11</v>
      </c>
      <c r="B34" s="3">
        <f t="shared" si="2"/>
        <v>0.19</v>
      </c>
      <c r="C34" s="4">
        <f t="shared" si="3"/>
        <v>149.54</v>
      </c>
      <c r="D34" s="3">
        <f t="shared" si="4"/>
        <v>0.24945432974234844</v>
      </c>
      <c r="E34" s="3">
        <f t="shared" si="0"/>
        <v>5.9454329742348433E-2</v>
      </c>
      <c r="F34" s="3">
        <f t="shared" si="1"/>
        <v>3.5348173251118975E-3</v>
      </c>
    </row>
    <row r="35" spans="1:8" ht="16.5" thickBot="1" x14ac:dyDescent="0.3">
      <c r="A35" s="7">
        <v>12</v>
      </c>
      <c r="B35" s="3">
        <f t="shared" si="2"/>
        <v>0.35</v>
      </c>
      <c r="C35" s="4">
        <f t="shared" si="3"/>
        <v>149.88999999999999</v>
      </c>
      <c r="D35" s="3">
        <f t="shared" si="4"/>
        <v>0.1616732823699677</v>
      </c>
      <c r="E35" s="3">
        <f t="shared" si="0"/>
        <v>-0.18832671763003228</v>
      </c>
      <c r="F35" s="3">
        <f t="shared" si="1"/>
        <v>3.5466952573301909E-2</v>
      </c>
    </row>
    <row r="36" spans="1:8" ht="16.5" thickBot="1" x14ac:dyDescent="0.3">
      <c r="F36" s="5">
        <f>SUM(F24:F35)</f>
        <v>3.1392503455638159</v>
      </c>
    </row>
    <row r="37" spans="1:8" x14ac:dyDescent="0.25">
      <c r="C37" s="6" t="s">
        <v>5</v>
      </c>
      <c r="D37" s="9">
        <v>149.88999999999999</v>
      </c>
      <c r="H37" s="2">
        <v>149.41729034251202</v>
      </c>
    </row>
    <row r="38" spans="1:8" x14ac:dyDescent="0.25">
      <c r="C38" s="6" t="s">
        <v>6</v>
      </c>
      <c r="D38" s="10">
        <v>-2.2719041592511834E-2</v>
      </c>
      <c r="H38" s="2">
        <v>-1.5830762197889304E-2</v>
      </c>
    </row>
    <row r="39" spans="1:8" ht="16.5" thickBot="1" x14ac:dyDescent="0.3">
      <c r="C39" s="6" t="s">
        <v>7</v>
      </c>
      <c r="D39" s="11">
        <v>0.48458965550632993</v>
      </c>
      <c r="H39" s="2">
        <v>0.48589480192084167</v>
      </c>
    </row>
    <row r="40" spans="1:8" x14ac:dyDescent="0.25">
      <c r="E40" s="1"/>
    </row>
  </sheetData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Model</vt:lpstr>
      <vt:lpstr>m</vt:lpstr>
      <vt:lpstr>p</vt:lpstr>
      <vt:lpstr>q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Kipp Martin</dc:creator>
  <cp:lastModifiedBy>Windows User</cp:lastModifiedBy>
  <dcterms:created xsi:type="dcterms:W3CDTF">2006-09-03T07:10:04Z</dcterms:created>
  <dcterms:modified xsi:type="dcterms:W3CDTF">2014-08-17T19:21:13Z</dcterms:modified>
</cp:coreProperties>
</file>